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3640" windowHeight="9285"/>
  </bookViews>
  <sheets>
    <sheet name="TD2015-WYNIKI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Z36" i="1"/>
  <c r="O36"/>
  <c r="K36"/>
  <c r="Z35"/>
  <c r="T35"/>
  <c r="O35"/>
  <c r="K35"/>
  <c r="Z34"/>
  <c r="X34"/>
  <c r="T34"/>
  <c r="AB34" s="1"/>
  <c r="O34"/>
  <c r="K34"/>
  <c r="Z33"/>
  <c r="T33"/>
  <c r="O33"/>
  <c r="K33"/>
  <c r="Z32"/>
  <c r="T32"/>
  <c r="AB32" s="1"/>
  <c r="O32"/>
  <c r="K32"/>
  <c r="Z31"/>
  <c r="X31"/>
  <c r="AB31" s="1"/>
  <c r="T31"/>
  <c r="O31"/>
  <c r="K31"/>
  <c r="Z30"/>
  <c r="X30"/>
  <c r="AB30" s="1"/>
  <c r="T30"/>
  <c r="O30"/>
  <c r="K30"/>
  <c r="Z29"/>
  <c r="X29"/>
  <c r="AB29" s="1"/>
  <c r="T29"/>
  <c r="O29"/>
  <c r="K29"/>
  <c r="Z28"/>
  <c r="T28"/>
  <c r="O28"/>
  <c r="K28"/>
  <c r="AB28" s="1"/>
  <c r="Z27"/>
  <c r="X27"/>
  <c r="AB27" s="1"/>
  <c r="T27"/>
  <c r="O27"/>
  <c r="K27"/>
  <c r="Z26"/>
  <c r="X26"/>
  <c r="T26"/>
  <c r="AB26" s="1"/>
  <c r="O26"/>
  <c r="K26"/>
  <c r="Z25"/>
  <c r="X25"/>
  <c r="AB25" s="1"/>
  <c r="T25"/>
  <c r="O25"/>
  <c r="K25"/>
  <c r="Z24"/>
  <c r="T24"/>
  <c r="O24"/>
  <c r="AB24" s="1"/>
  <c r="K24"/>
  <c r="Z23"/>
  <c r="T23"/>
  <c r="O23"/>
  <c r="K23"/>
  <c r="AB23" s="1"/>
  <c r="Z22"/>
  <c r="X22"/>
  <c r="AB22" s="1"/>
  <c r="T22"/>
  <c r="O22"/>
  <c r="K22"/>
  <c r="Z21"/>
  <c r="X21"/>
  <c r="T21"/>
  <c r="AB21" s="1"/>
  <c r="O21"/>
  <c r="K21"/>
  <c r="Z20"/>
  <c r="X20"/>
  <c r="AB20" s="1"/>
  <c r="T20"/>
  <c r="O20"/>
  <c r="K20"/>
  <c r="Z19"/>
  <c r="X19"/>
  <c r="T19"/>
  <c r="AB19" s="1"/>
  <c r="O19"/>
  <c r="K19"/>
  <c r="Z18"/>
  <c r="X18"/>
  <c r="AB18" s="1"/>
  <c r="T18"/>
  <c r="O18"/>
  <c r="K18"/>
  <c r="Z17"/>
  <c r="X17"/>
  <c r="AB17" s="1"/>
  <c r="T17"/>
  <c r="O17"/>
  <c r="K17"/>
  <c r="Z16"/>
  <c r="X16"/>
  <c r="AB16" s="1"/>
  <c r="T16"/>
  <c r="O16"/>
  <c r="K16"/>
  <c r="Z15"/>
  <c r="X15"/>
  <c r="AB15" s="1"/>
  <c r="T15"/>
  <c r="O15"/>
  <c r="K15"/>
  <c r="B15"/>
  <c r="Z14"/>
  <c r="X14"/>
  <c r="AB14" s="1"/>
  <c r="T14"/>
  <c r="O14"/>
  <c r="K14"/>
  <c r="Z13"/>
  <c r="X13"/>
  <c r="T13"/>
  <c r="O13"/>
  <c r="AB13" s="1"/>
  <c r="K13"/>
  <c r="Z12"/>
  <c r="X12"/>
  <c r="AB12" s="1"/>
  <c r="T12"/>
  <c r="O12"/>
  <c r="K12"/>
  <c r="Z11"/>
  <c r="X11"/>
  <c r="T11"/>
  <c r="O11"/>
  <c r="AB11" s="1"/>
  <c r="K11"/>
  <c r="Z10"/>
  <c r="X10"/>
  <c r="AB10" s="1"/>
  <c r="T10"/>
  <c r="O10"/>
  <c r="K10"/>
  <c r="Z9"/>
  <c r="X9"/>
  <c r="T9"/>
  <c r="O9"/>
  <c r="AB9" s="1"/>
  <c r="K9"/>
</calcChain>
</file>

<file path=xl/sharedStrings.xml><?xml version="1.0" encoding="utf-8"?>
<sst xmlns="http://schemas.openxmlformats.org/spreadsheetml/2006/main" count="151" uniqueCount="124">
  <si>
    <t>KRAJNA Adventure Race 2015</t>
  </si>
  <si>
    <t>WYNIKI - TRASA DŁUGA</t>
  </si>
  <si>
    <t>Miejsce</t>
  </si>
  <si>
    <t>Miejsce w kat.</t>
  </si>
  <si>
    <t>Nazwa zespołu</t>
  </si>
  <si>
    <t>Skład zespołu</t>
  </si>
  <si>
    <t>Start</t>
  </si>
  <si>
    <t>Ilość PK - BnO (5)</t>
  </si>
  <si>
    <t>Ilość PK - Rower (7)</t>
  </si>
  <si>
    <t>Strefa Zmian A (1) - Ciosaniec</t>
  </si>
  <si>
    <t>Czas spędzony na przepaku A</t>
  </si>
  <si>
    <t>Ilość PK - pieszy (15)</t>
  </si>
  <si>
    <t>Strefa Zmian B - Borne Sulinowo</t>
  </si>
  <si>
    <t>Czas spędzony na przepaku B</t>
  </si>
  <si>
    <t>Ilość PK - kajak + BnO - I karta</t>
  </si>
  <si>
    <t>Ilość PK - kajak + BnO - II karta</t>
  </si>
  <si>
    <t>Strefa Zmian C - Nadarzyce</t>
  </si>
  <si>
    <t>Czas spędzony na przepaku C</t>
  </si>
  <si>
    <t>Ilość PK - pieszy (5)</t>
  </si>
  <si>
    <t>Strefa Zmian A (2) - Ciosaniec</t>
  </si>
  <si>
    <t>Ilość PK - rower (2)</t>
  </si>
  <si>
    <t>Suma PK</t>
  </si>
  <si>
    <t>Czas</t>
  </si>
  <si>
    <t>Czas spędzony na wszystkich przepakach</t>
  </si>
  <si>
    <t>IN</t>
  </si>
  <si>
    <t>OUT</t>
  </si>
  <si>
    <t>(18)</t>
  </si>
  <si>
    <t>1 - MEN</t>
  </si>
  <si>
    <t>AR TEAM - Żaglówka</t>
  </si>
  <si>
    <t>Maciej Marcjanek, Szymon Pietrowski</t>
  </si>
  <si>
    <t>1 - MIX</t>
  </si>
  <si>
    <t>Team 360/Poco Loco</t>
  </si>
  <si>
    <t>Igor Błachut, Agnieszka Korpal</t>
  </si>
  <si>
    <t>2 - MEN</t>
  </si>
  <si>
    <t>Team 360</t>
  </si>
  <si>
    <t>Łukasz Warmuz, Irek Waluga</t>
  </si>
  <si>
    <t>2 - MIX</t>
  </si>
  <si>
    <t>Hades Martombike.pl</t>
  </si>
  <si>
    <t>Zuzanna Madaj, Piotr Dopierała</t>
  </si>
  <si>
    <t>3 - MEN</t>
  </si>
  <si>
    <t>Hades/Goldsport.pl</t>
  </si>
  <si>
    <t>Konrad Rochowski, Michał Waszak</t>
  </si>
  <si>
    <t>4 - MEN</t>
  </si>
  <si>
    <t>Rajd Konwalii TEAM 2</t>
  </si>
  <si>
    <t>Jacek Galla, Franciszek Galla</t>
  </si>
  <si>
    <t>3 - MIX</t>
  </si>
  <si>
    <t>Hades i Aga</t>
  </si>
  <si>
    <t>Marcin Gorzelańczyk, Agnieszka Staniewska</t>
  </si>
  <si>
    <t>5 - MEN</t>
  </si>
  <si>
    <t>Adam i Łuki</t>
  </si>
  <si>
    <t>Łukasz Grabowski, Adam Strączkowski</t>
  </si>
  <si>
    <t>6 - MEN</t>
  </si>
  <si>
    <t>Team 360/Adventure Express</t>
  </si>
  <si>
    <t>Dariusz Bogumił, Łukasz Otolski</t>
  </si>
  <si>
    <t>4 - MIX</t>
  </si>
  <si>
    <t>Rajd Konwalii TEAM MIX</t>
  </si>
  <si>
    <t>Władysław Sielicki, Adrianna Kobusińska</t>
  </si>
  <si>
    <t>7 - MEN</t>
  </si>
  <si>
    <t>Mokre Nogi</t>
  </si>
  <si>
    <t>Czarek Wichniewicz, Michał Fiedosiuk</t>
  </si>
  <si>
    <t>8 - MEN</t>
  </si>
  <si>
    <t>On-Sight</t>
  </si>
  <si>
    <t>Krzysztof Łakomiec, Jan Ritter</t>
  </si>
  <si>
    <t>5 - MIX</t>
  </si>
  <si>
    <t>On-Sight/Amba Adventure Team</t>
  </si>
  <si>
    <t>Marta Kurek, Piotr Brzoska</t>
  </si>
  <si>
    <t>24:10</t>
  </si>
  <si>
    <t>6 - MIX</t>
  </si>
  <si>
    <t>Dziabnięci</t>
  </si>
  <si>
    <t>Artur Moroń, Marzka Janerka-Moroń</t>
  </si>
  <si>
    <t>24:29</t>
  </si>
  <si>
    <t>9 - MEN</t>
  </si>
  <si>
    <t>KS Bednarska</t>
  </si>
  <si>
    <t>Rafał Zakrzewski, Artur Urbanik</t>
  </si>
  <si>
    <t>29:21</t>
  </si>
  <si>
    <t>10 - MEN</t>
  </si>
  <si>
    <t>Silesia Adventure Sport/Vajra Team</t>
  </si>
  <si>
    <t>Marcin Franke, Sebastian Kołodziej</t>
  </si>
  <si>
    <t>28:40</t>
  </si>
  <si>
    <t>11 - MEN</t>
  </si>
  <si>
    <t>Grochów Adventure Team</t>
  </si>
  <si>
    <t>Adam Modrzejewski, Marcin Hoinka</t>
  </si>
  <si>
    <t>29:22</t>
  </si>
  <si>
    <t>12 - MEN</t>
  </si>
  <si>
    <t>Eskadra Masters Kraków</t>
  </si>
  <si>
    <t>Dariusz Wilczyński, Piotr Legomski</t>
  </si>
  <si>
    <t>7 - MIX</t>
  </si>
  <si>
    <t>Zaginieni w akcji</t>
  </si>
  <si>
    <t>Anita Buszka, Jacek Rączkowski</t>
  </si>
  <si>
    <t>26:43</t>
  </si>
  <si>
    <t>13 - MEN</t>
  </si>
  <si>
    <t>Hue hue TEAM</t>
  </si>
  <si>
    <t>Patryk Gała, Remigiusz Kubler</t>
  </si>
  <si>
    <t>26:29</t>
  </si>
  <si>
    <t>14 - MEN</t>
  </si>
  <si>
    <t>X2M</t>
  </si>
  <si>
    <t>Łukasz Majewski, Maciej Majewski</t>
  </si>
  <si>
    <t>26:41</t>
  </si>
  <si>
    <t>15 - MEN</t>
  </si>
  <si>
    <t>Explorers</t>
  </si>
  <si>
    <t>Wojciech Szczotka, Maciej Szczotka</t>
  </si>
  <si>
    <t>8 - MIX</t>
  </si>
  <si>
    <t>Kopytko</t>
  </si>
  <si>
    <t>Wanda Ziółkowska, Damian Siebert</t>
  </si>
  <si>
    <t>27:05</t>
  </si>
  <si>
    <t>NKL</t>
  </si>
  <si>
    <t>brak 50% PK</t>
  </si>
  <si>
    <t>R&amp;P Team</t>
  </si>
  <si>
    <t>Paweł Rymon, Arkadiusz Romanski</t>
  </si>
  <si>
    <t>Jedność Planszewo</t>
  </si>
  <si>
    <t>Krzysztof Gruhn, Paweł Degórski</t>
  </si>
  <si>
    <t>rezygnacja</t>
  </si>
  <si>
    <t>x</t>
  </si>
  <si>
    <t>niekompletny</t>
  </si>
  <si>
    <t>Rajd Konwalii TEAM</t>
  </si>
  <si>
    <t>Marek Galla, Tomasz Marciniak</t>
  </si>
  <si>
    <t>Króliczki Playboya Team</t>
  </si>
  <si>
    <t>Artur Hadowski, Jacek Król</t>
  </si>
  <si>
    <t>Wodzionka</t>
  </si>
  <si>
    <t>Magdalena Stachura, Maciej Widera</t>
  </si>
  <si>
    <t>Uwagi:</t>
  </si>
  <si>
    <t>1. Niektóre czasy pochodzą z trackingu i są tylko orientacyjne</t>
  </si>
  <si>
    <t xml:space="preserve">2. Ilość punktów na kajakach (karta I i II) pokazuje czy zespół dzielił się podbijaniem punktów, nie jest to liczba odczytana po prostu z karty. </t>
  </si>
  <si>
    <t>3. Zespoły AR TEAM - Żaglówka, Team 360 oraz Team 360/Poco Loco zostały poinformowane o anulowaniu PK24 na punkcie. Pozostałe zespoły dowiedziały się w Strefie Zmian A - nie wypaczyło to rywalizacji, ale w rzeczywistości strata kolejnych zespołów była większa niż wynika to z tabeli, bo po otrzymaniu tej informacji w SZA zespoły mogły wybrać krótszy wariant.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</si>
</sst>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b/>
      <sz val="14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u/>
      <sz val="14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20" fontId="2" fillId="0" borderId="4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20" fontId="2" fillId="3" borderId="4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20" fontId="2" fillId="0" borderId="2" xfId="0" applyNumberFormat="1" applyFont="1" applyBorder="1" applyAlignment="1">
      <alignment horizontal="center" vertical="center"/>
    </xf>
    <xf numFmtId="20" fontId="2" fillId="0" borderId="3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B41"/>
  <sheetViews>
    <sheetView tabSelected="1" topLeftCell="A25" workbookViewId="0">
      <selection activeCell="C38" sqref="C38:O38"/>
    </sheetView>
  </sheetViews>
  <sheetFormatPr defaultRowHeight="14.25"/>
  <cols>
    <col min="1" max="1" width="1.625" customWidth="1"/>
    <col min="2" max="2" width="7.5" bestFit="1" customWidth="1"/>
    <col min="3" max="3" width="8.625" bestFit="1" customWidth="1"/>
    <col min="4" max="4" width="22.75" customWidth="1"/>
    <col min="5" max="5" width="20.375" customWidth="1"/>
    <col min="6" max="6" width="6.125" bestFit="1" customWidth="1"/>
    <col min="11" max="11" width="9.5" customWidth="1"/>
    <col min="15" max="15" width="10" customWidth="1"/>
    <col min="20" max="20" width="9.75" customWidth="1"/>
    <col min="24" max="24" width="9.75" customWidth="1"/>
    <col min="28" max="28" width="11.25" customWidth="1"/>
  </cols>
  <sheetData>
    <row r="1" spans="2:28" ht="6" customHeight="1"/>
    <row r="2" spans="2:28" ht="18">
      <c r="B2" s="35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2:28" ht="10.5" customHeight="1">
      <c r="B3" s="2"/>
      <c r="C3" s="3"/>
      <c r="D3" s="3"/>
      <c r="E3" s="3"/>
      <c r="F3" s="2"/>
      <c r="G3" s="2"/>
      <c r="H3" s="2"/>
      <c r="I3" s="2"/>
      <c r="J3" s="2"/>
      <c r="K3" s="2"/>
      <c r="L3" s="2"/>
      <c r="M3" s="4"/>
      <c r="N3" s="4"/>
      <c r="O3" s="4"/>
      <c r="P3" s="4"/>
      <c r="Q3" s="4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2:28" ht="18">
      <c r="B4" s="1" t="s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2:28" ht="8.25" customHeight="1">
      <c r="B5" s="2"/>
      <c r="C5" s="3"/>
      <c r="D5" s="3"/>
      <c r="E5" s="3"/>
      <c r="F5" s="2"/>
      <c r="G5" s="2"/>
      <c r="H5" s="2"/>
      <c r="I5" s="2"/>
      <c r="J5" s="2"/>
      <c r="K5" s="2"/>
      <c r="L5" s="2"/>
      <c r="M5" s="4"/>
      <c r="N5" s="4"/>
      <c r="O5" s="4"/>
      <c r="P5" s="4"/>
      <c r="Q5" s="4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2:28" ht="6" customHeight="1">
      <c r="B6" s="2"/>
      <c r="C6" s="3"/>
      <c r="D6" s="3"/>
      <c r="E6" s="3"/>
      <c r="F6" s="2"/>
      <c r="G6" s="2"/>
      <c r="H6" s="2"/>
      <c r="I6" s="2"/>
      <c r="J6" s="2"/>
      <c r="K6" s="2"/>
      <c r="L6" s="2"/>
      <c r="M6" s="4"/>
      <c r="N6" s="4"/>
      <c r="O6" s="4"/>
      <c r="P6" s="4"/>
      <c r="Q6" s="4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2:28" ht="63">
      <c r="B7" s="5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6" t="s">
        <v>7</v>
      </c>
      <c r="H7" s="6" t="s">
        <v>8</v>
      </c>
      <c r="I7" s="7" t="s">
        <v>9</v>
      </c>
      <c r="J7" s="8"/>
      <c r="K7" s="6" t="s">
        <v>10</v>
      </c>
      <c r="L7" s="6" t="s">
        <v>11</v>
      </c>
      <c r="M7" s="7" t="s">
        <v>12</v>
      </c>
      <c r="N7" s="8"/>
      <c r="O7" s="6" t="s">
        <v>13</v>
      </c>
      <c r="P7" s="9" t="s">
        <v>14</v>
      </c>
      <c r="Q7" s="9" t="s">
        <v>15</v>
      </c>
      <c r="R7" s="7" t="s">
        <v>16</v>
      </c>
      <c r="S7" s="8"/>
      <c r="T7" s="6" t="s">
        <v>17</v>
      </c>
      <c r="U7" s="6" t="s">
        <v>18</v>
      </c>
      <c r="V7" s="10" t="s">
        <v>19</v>
      </c>
      <c r="W7" s="10"/>
      <c r="X7" s="6" t="s">
        <v>10</v>
      </c>
      <c r="Y7" s="6" t="s">
        <v>20</v>
      </c>
      <c r="Z7" s="6" t="s">
        <v>21</v>
      </c>
      <c r="AA7" s="5" t="s">
        <v>22</v>
      </c>
      <c r="AB7" s="10" t="s">
        <v>23</v>
      </c>
    </row>
    <row r="8" spans="2:28" ht="18.75" customHeight="1">
      <c r="B8" s="11"/>
      <c r="C8" s="12"/>
      <c r="D8" s="12"/>
      <c r="E8" s="12"/>
      <c r="F8" s="12"/>
      <c r="G8" s="12"/>
      <c r="H8" s="12"/>
      <c r="I8" s="9" t="s">
        <v>24</v>
      </c>
      <c r="J8" s="9" t="s">
        <v>25</v>
      </c>
      <c r="K8" s="12"/>
      <c r="L8" s="12"/>
      <c r="M8" s="9" t="s">
        <v>24</v>
      </c>
      <c r="N8" s="13" t="s">
        <v>25</v>
      </c>
      <c r="O8" s="12"/>
      <c r="P8" s="14" t="s">
        <v>26</v>
      </c>
      <c r="Q8" s="14"/>
      <c r="R8" s="9" t="s">
        <v>24</v>
      </c>
      <c r="S8" s="9" t="s">
        <v>25</v>
      </c>
      <c r="T8" s="12"/>
      <c r="U8" s="12"/>
      <c r="V8" s="15" t="s">
        <v>24</v>
      </c>
      <c r="W8" s="15" t="s">
        <v>25</v>
      </c>
      <c r="X8" s="12"/>
      <c r="Y8" s="12"/>
      <c r="Z8" s="12"/>
      <c r="AA8" s="11"/>
      <c r="AB8" s="10"/>
    </row>
    <row r="9" spans="2:28" ht="31.5">
      <c r="B9" s="16">
        <v>1</v>
      </c>
      <c r="C9" s="17" t="s">
        <v>27</v>
      </c>
      <c r="D9" s="18" t="s">
        <v>28</v>
      </c>
      <c r="E9" s="18" t="s">
        <v>29</v>
      </c>
      <c r="F9" s="19">
        <v>0</v>
      </c>
      <c r="G9" s="20">
        <v>5</v>
      </c>
      <c r="H9" s="20">
        <v>7</v>
      </c>
      <c r="I9" s="19">
        <v>0.11666666666666665</v>
      </c>
      <c r="J9" s="19">
        <v>0.12013888888888889</v>
      </c>
      <c r="K9" s="19">
        <f t="shared" ref="K9:K36" si="0">J9-I9</f>
        <v>3.4722222222222376E-3</v>
      </c>
      <c r="L9" s="20">
        <v>15</v>
      </c>
      <c r="M9" s="19">
        <v>0.28611111111111115</v>
      </c>
      <c r="N9" s="19">
        <v>0.29097222222222224</v>
      </c>
      <c r="O9" s="19">
        <f t="shared" ref="O9:O36" si="1">N9-M9</f>
        <v>4.8611111111110938E-3</v>
      </c>
      <c r="P9" s="20">
        <v>1</v>
      </c>
      <c r="Q9" s="20">
        <v>17</v>
      </c>
      <c r="R9" s="19">
        <v>0.49305555555555558</v>
      </c>
      <c r="S9" s="19">
        <v>0.50694444444444442</v>
      </c>
      <c r="T9" s="19">
        <f t="shared" ref="T9:T35" si="2">S9-R9</f>
        <v>1.388888888888884E-2</v>
      </c>
      <c r="U9" s="20">
        <v>5</v>
      </c>
      <c r="V9" s="19">
        <v>0.60347222222222219</v>
      </c>
      <c r="W9" s="19">
        <v>0.61249999999999993</v>
      </c>
      <c r="X9" s="19">
        <f t="shared" ref="X9:X22" si="3">W9-V9</f>
        <v>9.0277777777777457E-3</v>
      </c>
      <c r="Y9" s="20">
        <v>2</v>
      </c>
      <c r="Z9" s="20">
        <f t="shared" ref="Z9:Z34" si="4">Y9+U9+P9+L9+H9+G9+Q9</f>
        <v>52</v>
      </c>
      <c r="AA9" s="19">
        <v>0.71180555555555547</v>
      </c>
      <c r="AB9" s="19">
        <f t="shared" ref="AB9:AB32" si="5">X9+T9+O9+K9</f>
        <v>3.1249999999999917E-2</v>
      </c>
    </row>
    <row r="10" spans="2:28" ht="31.5">
      <c r="B10" s="21">
        <v>2</v>
      </c>
      <c r="C10" s="22" t="s">
        <v>30</v>
      </c>
      <c r="D10" s="23" t="s">
        <v>31</v>
      </c>
      <c r="E10" s="23" t="s">
        <v>32</v>
      </c>
      <c r="F10" s="24">
        <v>0</v>
      </c>
      <c r="G10" s="25">
        <v>5</v>
      </c>
      <c r="H10" s="25">
        <v>7</v>
      </c>
      <c r="I10" s="24">
        <v>0.12430555555555556</v>
      </c>
      <c r="J10" s="24">
        <v>0.12916666666666668</v>
      </c>
      <c r="K10" s="24">
        <f t="shared" si="0"/>
        <v>4.8611111111111216E-3</v>
      </c>
      <c r="L10" s="25">
        <v>15</v>
      </c>
      <c r="M10" s="24">
        <v>0.29236111111111113</v>
      </c>
      <c r="N10" s="24">
        <v>0.2986111111111111</v>
      </c>
      <c r="O10" s="24">
        <f t="shared" si="1"/>
        <v>6.2499999999999778E-3</v>
      </c>
      <c r="P10" s="25">
        <v>0</v>
      </c>
      <c r="Q10" s="25">
        <v>18</v>
      </c>
      <c r="R10" s="24">
        <v>0.49652777777777773</v>
      </c>
      <c r="S10" s="24">
        <v>0.50902777777777775</v>
      </c>
      <c r="T10" s="24">
        <f t="shared" si="2"/>
        <v>1.2500000000000011E-2</v>
      </c>
      <c r="U10" s="25">
        <v>5</v>
      </c>
      <c r="V10" s="24">
        <v>0.60347222222222219</v>
      </c>
      <c r="W10" s="24">
        <v>0.61319444444444449</v>
      </c>
      <c r="X10" s="24">
        <f t="shared" si="3"/>
        <v>9.7222222222222987E-3</v>
      </c>
      <c r="Y10" s="25">
        <v>2</v>
      </c>
      <c r="Z10" s="25">
        <f t="shared" si="4"/>
        <v>52</v>
      </c>
      <c r="AA10" s="24">
        <v>0.71875</v>
      </c>
      <c r="AB10" s="24">
        <f t="shared" si="5"/>
        <v>3.3333333333333409E-2</v>
      </c>
    </row>
    <row r="11" spans="2:28" ht="31.5">
      <c r="B11" s="16">
        <v>2</v>
      </c>
      <c r="C11" s="17" t="s">
        <v>33</v>
      </c>
      <c r="D11" s="18" t="s">
        <v>34</v>
      </c>
      <c r="E11" s="18" t="s">
        <v>35</v>
      </c>
      <c r="F11" s="19">
        <v>0</v>
      </c>
      <c r="G11" s="20">
        <v>5</v>
      </c>
      <c r="H11" s="20">
        <v>7</v>
      </c>
      <c r="I11" s="19">
        <v>0.12430555555555556</v>
      </c>
      <c r="J11" s="19">
        <v>0.12916666666666668</v>
      </c>
      <c r="K11" s="19">
        <f t="shared" si="0"/>
        <v>4.8611111111111216E-3</v>
      </c>
      <c r="L11" s="20">
        <v>15</v>
      </c>
      <c r="M11" s="19">
        <v>0.29236111111111113</v>
      </c>
      <c r="N11" s="19">
        <v>0.2986111111111111</v>
      </c>
      <c r="O11" s="19">
        <f t="shared" si="1"/>
        <v>6.2499999999999778E-3</v>
      </c>
      <c r="P11" s="20">
        <v>0</v>
      </c>
      <c r="Q11" s="20">
        <v>18</v>
      </c>
      <c r="R11" s="19">
        <v>0.49652777777777773</v>
      </c>
      <c r="S11" s="19">
        <v>0.50902777777777775</v>
      </c>
      <c r="T11" s="19">
        <f t="shared" si="2"/>
        <v>1.2500000000000011E-2</v>
      </c>
      <c r="U11" s="20">
        <v>5</v>
      </c>
      <c r="V11" s="19">
        <v>0.60347222222222219</v>
      </c>
      <c r="W11" s="19">
        <v>0.61319444444444449</v>
      </c>
      <c r="X11" s="19">
        <f t="shared" si="3"/>
        <v>9.7222222222222987E-3</v>
      </c>
      <c r="Y11" s="20">
        <v>2</v>
      </c>
      <c r="Z11" s="20">
        <f t="shared" si="4"/>
        <v>52</v>
      </c>
      <c r="AA11" s="19">
        <v>0.71875</v>
      </c>
      <c r="AB11" s="19">
        <f t="shared" si="5"/>
        <v>3.3333333333333409E-2</v>
      </c>
    </row>
    <row r="12" spans="2:28" ht="31.5">
      <c r="B12" s="21">
        <v>4</v>
      </c>
      <c r="C12" s="22" t="s">
        <v>36</v>
      </c>
      <c r="D12" s="23" t="s">
        <v>37</v>
      </c>
      <c r="E12" s="23" t="s">
        <v>38</v>
      </c>
      <c r="F12" s="24">
        <v>0</v>
      </c>
      <c r="G12" s="25">
        <v>5</v>
      </c>
      <c r="H12" s="25">
        <v>7</v>
      </c>
      <c r="I12" s="24">
        <v>0.1173611111111111</v>
      </c>
      <c r="J12" s="24">
        <v>0.12291666666666667</v>
      </c>
      <c r="K12" s="24">
        <f t="shared" si="0"/>
        <v>5.5555555555555775E-3</v>
      </c>
      <c r="L12" s="25">
        <v>15</v>
      </c>
      <c r="M12" s="24">
        <v>0.30555555555555552</v>
      </c>
      <c r="N12" s="24">
        <v>0.31597222222222221</v>
      </c>
      <c r="O12" s="24">
        <f t="shared" si="1"/>
        <v>1.0416666666666685E-2</v>
      </c>
      <c r="P12" s="25">
        <v>3</v>
      </c>
      <c r="Q12" s="25">
        <v>15</v>
      </c>
      <c r="R12" s="24">
        <v>0.51736111111111105</v>
      </c>
      <c r="S12" s="24">
        <v>0.52986111111111112</v>
      </c>
      <c r="T12" s="24">
        <f t="shared" si="2"/>
        <v>1.2500000000000067E-2</v>
      </c>
      <c r="U12" s="25">
        <v>5</v>
      </c>
      <c r="V12" s="24">
        <v>0.63124999999999998</v>
      </c>
      <c r="W12" s="24">
        <v>0.64374999999999993</v>
      </c>
      <c r="X12" s="24">
        <f t="shared" si="3"/>
        <v>1.2499999999999956E-2</v>
      </c>
      <c r="Y12" s="25">
        <v>2</v>
      </c>
      <c r="Z12" s="25">
        <f t="shared" si="4"/>
        <v>52</v>
      </c>
      <c r="AA12" s="24">
        <v>0.74097222222222225</v>
      </c>
      <c r="AB12" s="24">
        <f t="shared" si="5"/>
        <v>4.0972222222222285E-2</v>
      </c>
    </row>
    <row r="13" spans="2:28" ht="31.5">
      <c r="B13" s="16">
        <v>4</v>
      </c>
      <c r="C13" s="17" t="s">
        <v>39</v>
      </c>
      <c r="D13" s="18" t="s">
        <v>40</v>
      </c>
      <c r="E13" s="18" t="s">
        <v>41</v>
      </c>
      <c r="F13" s="19">
        <v>0</v>
      </c>
      <c r="G13" s="20">
        <v>5</v>
      </c>
      <c r="H13" s="20">
        <v>7</v>
      </c>
      <c r="I13" s="19">
        <v>0.1173611111111111</v>
      </c>
      <c r="J13" s="19">
        <v>0.12291666666666667</v>
      </c>
      <c r="K13" s="19">
        <f t="shared" si="0"/>
        <v>5.5555555555555775E-3</v>
      </c>
      <c r="L13" s="20">
        <v>15</v>
      </c>
      <c r="M13" s="19">
        <v>0.30555555555555552</v>
      </c>
      <c r="N13" s="19">
        <v>0.31736111111111115</v>
      </c>
      <c r="O13" s="19">
        <f t="shared" si="1"/>
        <v>1.1805555555555625E-2</v>
      </c>
      <c r="P13" s="20">
        <v>2</v>
      </c>
      <c r="Q13" s="20">
        <v>16</v>
      </c>
      <c r="R13" s="19">
        <v>0.51736111111111105</v>
      </c>
      <c r="S13" s="19">
        <v>0.53194444444444444</v>
      </c>
      <c r="T13" s="19">
        <f t="shared" si="2"/>
        <v>1.4583333333333393E-2</v>
      </c>
      <c r="U13" s="20">
        <v>5</v>
      </c>
      <c r="V13" s="19">
        <v>0.63124999999999998</v>
      </c>
      <c r="W13" s="19">
        <v>0.64374999999999993</v>
      </c>
      <c r="X13" s="19">
        <f t="shared" si="3"/>
        <v>1.2499999999999956E-2</v>
      </c>
      <c r="Y13" s="20">
        <v>2</v>
      </c>
      <c r="Z13" s="20">
        <f t="shared" si="4"/>
        <v>52</v>
      </c>
      <c r="AA13" s="19">
        <v>0.74097222222222225</v>
      </c>
      <c r="AB13" s="19">
        <f t="shared" si="5"/>
        <v>4.444444444444455E-2</v>
      </c>
    </row>
    <row r="14" spans="2:28" ht="31.5">
      <c r="B14" s="16">
        <v>6</v>
      </c>
      <c r="C14" s="17" t="s">
        <v>42</v>
      </c>
      <c r="D14" s="18" t="s">
        <v>43</v>
      </c>
      <c r="E14" s="18" t="s">
        <v>44</v>
      </c>
      <c r="F14" s="19">
        <v>0</v>
      </c>
      <c r="G14" s="20">
        <v>5</v>
      </c>
      <c r="H14" s="20">
        <v>7</v>
      </c>
      <c r="I14" s="19">
        <v>0.1173611111111111</v>
      </c>
      <c r="J14" s="19">
        <v>0.12152777777777778</v>
      </c>
      <c r="K14" s="19">
        <f t="shared" si="0"/>
        <v>4.1666666666666796E-3</v>
      </c>
      <c r="L14" s="20">
        <v>15</v>
      </c>
      <c r="M14" s="19">
        <v>0.29652777777777778</v>
      </c>
      <c r="N14" s="19">
        <v>0.30624999999999997</v>
      </c>
      <c r="O14" s="19">
        <f t="shared" si="1"/>
        <v>9.7222222222221877E-3</v>
      </c>
      <c r="P14" s="20">
        <v>0</v>
      </c>
      <c r="Q14" s="20">
        <v>18</v>
      </c>
      <c r="R14" s="19">
        <v>0.52569444444444446</v>
      </c>
      <c r="S14" s="19">
        <v>0.53472222222222221</v>
      </c>
      <c r="T14" s="19">
        <f t="shared" si="2"/>
        <v>9.0277777777777457E-3</v>
      </c>
      <c r="U14" s="20">
        <v>5</v>
      </c>
      <c r="V14" s="19">
        <v>0.65763888888888888</v>
      </c>
      <c r="W14" s="19">
        <v>0.67083333333333339</v>
      </c>
      <c r="X14" s="19">
        <f t="shared" si="3"/>
        <v>1.3194444444444509E-2</v>
      </c>
      <c r="Y14" s="20">
        <v>2</v>
      </c>
      <c r="Z14" s="20">
        <f t="shared" si="4"/>
        <v>52</v>
      </c>
      <c r="AA14" s="19">
        <v>0.75347222222222221</v>
      </c>
      <c r="AB14" s="19">
        <f t="shared" si="5"/>
        <v>3.6111111111111122E-2</v>
      </c>
    </row>
    <row r="15" spans="2:28" ht="31.5">
      <c r="B15" s="21">
        <f>B14+1</f>
        <v>7</v>
      </c>
      <c r="C15" s="22" t="s">
        <v>45</v>
      </c>
      <c r="D15" s="23" t="s">
        <v>46</v>
      </c>
      <c r="E15" s="23" t="s">
        <v>47</v>
      </c>
      <c r="F15" s="24">
        <v>0</v>
      </c>
      <c r="G15" s="25">
        <v>5</v>
      </c>
      <c r="H15" s="25">
        <v>7</v>
      </c>
      <c r="I15" s="24">
        <v>0.12708333333333333</v>
      </c>
      <c r="J15" s="24">
        <v>0.13194444444444445</v>
      </c>
      <c r="K15" s="24">
        <f t="shared" si="0"/>
        <v>4.8611111111111216E-3</v>
      </c>
      <c r="L15" s="25">
        <v>15</v>
      </c>
      <c r="M15" s="24">
        <v>0.32500000000000001</v>
      </c>
      <c r="N15" s="24">
        <v>0.33124999999999999</v>
      </c>
      <c r="O15" s="24">
        <f t="shared" si="1"/>
        <v>6.2499999999999778E-3</v>
      </c>
      <c r="P15" s="25">
        <v>0</v>
      </c>
      <c r="Q15" s="25">
        <v>18</v>
      </c>
      <c r="R15" s="24">
        <v>0.52777777777777779</v>
      </c>
      <c r="S15" s="24">
        <v>0.54513888888888895</v>
      </c>
      <c r="T15" s="24">
        <f t="shared" si="2"/>
        <v>1.736111111111116E-2</v>
      </c>
      <c r="U15" s="25">
        <v>5</v>
      </c>
      <c r="V15" s="24">
        <v>0.66041666666666665</v>
      </c>
      <c r="W15" s="24">
        <v>0.67083333333333339</v>
      </c>
      <c r="X15" s="24">
        <f t="shared" si="3"/>
        <v>1.0416666666666741E-2</v>
      </c>
      <c r="Y15" s="25">
        <v>2</v>
      </c>
      <c r="Z15" s="25">
        <f t="shared" si="4"/>
        <v>52</v>
      </c>
      <c r="AA15" s="24">
        <v>0.78680555555555554</v>
      </c>
      <c r="AB15" s="24">
        <f t="shared" si="5"/>
        <v>3.8888888888889001E-2</v>
      </c>
    </row>
    <row r="16" spans="2:28" ht="31.5">
      <c r="B16" s="16">
        <v>7</v>
      </c>
      <c r="C16" s="17" t="s">
        <v>48</v>
      </c>
      <c r="D16" s="18" t="s">
        <v>49</v>
      </c>
      <c r="E16" s="18" t="s">
        <v>50</v>
      </c>
      <c r="F16" s="19">
        <v>0</v>
      </c>
      <c r="G16" s="20">
        <v>5</v>
      </c>
      <c r="H16" s="20">
        <v>7</v>
      </c>
      <c r="I16" s="19">
        <v>0.12708333333333333</v>
      </c>
      <c r="J16" s="19">
        <v>0.13194444444444445</v>
      </c>
      <c r="K16" s="19">
        <f t="shared" si="0"/>
        <v>4.8611111111111216E-3</v>
      </c>
      <c r="L16" s="20">
        <v>15</v>
      </c>
      <c r="M16" s="19">
        <v>0.32500000000000001</v>
      </c>
      <c r="N16" s="19">
        <v>0.33124999999999999</v>
      </c>
      <c r="O16" s="19">
        <f t="shared" si="1"/>
        <v>6.2499999999999778E-3</v>
      </c>
      <c r="P16" s="20">
        <v>0</v>
      </c>
      <c r="Q16" s="20">
        <v>18</v>
      </c>
      <c r="R16" s="19">
        <v>0.52777777777777779</v>
      </c>
      <c r="S16" s="19">
        <v>0.54513888888888895</v>
      </c>
      <c r="T16" s="19">
        <f t="shared" si="2"/>
        <v>1.736111111111116E-2</v>
      </c>
      <c r="U16" s="20">
        <v>5</v>
      </c>
      <c r="V16" s="19">
        <v>0.66041666666666665</v>
      </c>
      <c r="W16" s="19">
        <v>0.67083333333333339</v>
      </c>
      <c r="X16" s="19">
        <f t="shared" si="3"/>
        <v>1.0416666666666741E-2</v>
      </c>
      <c r="Y16" s="20">
        <v>2</v>
      </c>
      <c r="Z16" s="20">
        <f t="shared" si="4"/>
        <v>52</v>
      </c>
      <c r="AA16" s="19">
        <v>0.78680555555555554</v>
      </c>
      <c r="AB16" s="19">
        <f t="shared" si="5"/>
        <v>3.8888888888889001E-2</v>
      </c>
    </row>
    <row r="17" spans="2:28" ht="31.5">
      <c r="B17" s="16">
        <v>9</v>
      </c>
      <c r="C17" s="17" t="s">
        <v>51</v>
      </c>
      <c r="D17" s="18" t="s">
        <v>52</v>
      </c>
      <c r="E17" s="18" t="s">
        <v>53</v>
      </c>
      <c r="F17" s="19">
        <v>0</v>
      </c>
      <c r="G17" s="20">
        <v>5</v>
      </c>
      <c r="H17" s="20">
        <v>7</v>
      </c>
      <c r="I17" s="19">
        <v>0.12152777777777778</v>
      </c>
      <c r="J17" s="19">
        <v>0.12916666666666668</v>
      </c>
      <c r="K17" s="19">
        <f t="shared" si="0"/>
        <v>7.6388888888889034E-3</v>
      </c>
      <c r="L17" s="20">
        <v>15</v>
      </c>
      <c r="M17" s="19">
        <v>0.31736111111111115</v>
      </c>
      <c r="N17" s="19">
        <v>0.3298611111111111</v>
      </c>
      <c r="O17" s="19">
        <f t="shared" si="1"/>
        <v>1.2499999999999956E-2</v>
      </c>
      <c r="P17" s="20">
        <v>0</v>
      </c>
      <c r="Q17" s="20">
        <v>18</v>
      </c>
      <c r="R17" s="19">
        <v>0.52430555555555558</v>
      </c>
      <c r="S17" s="19">
        <v>0.54097222222222219</v>
      </c>
      <c r="T17" s="19">
        <f t="shared" si="2"/>
        <v>1.6666666666666607E-2</v>
      </c>
      <c r="U17" s="20">
        <v>5</v>
      </c>
      <c r="V17" s="19">
        <v>0.6777777777777777</v>
      </c>
      <c r="W17" s="19">
        <v>0.68958333333333333</v>
      </c>
      <c r="X17" s="19">
        <f t="shared" si="3"/>
        <v>1.1805555555555625E-2</v>
      </c>
      <c r="Y17" s="20">
        <v>2</v>
      </c>
      <c r="Z17" s="20">
        <f t="shared" si="4"/>
        <v>52</v>
      </c>
      <c r="AA17" s="19">
        <v>0.80138888888888893</v>
      </c>
      <c r="AB17" s="19">
        <f t="shared" si="5"/>
        <v>4.8611111111111091E-2</v>
      </c>
    </row>
    <row r="18" spans="2:28" ht="31.5">
      <c r="B18" s="21">
        <v>10</v>
      </c>
      <c r="C18" s="22" t="s">
        <v>54</v>
      </c>
      <c r="D18" s="23" t="s">
        <v>55</v>
      </c>
      <c r="E18" s="23" t="s">
        <v>56</v>
      </c>
      <c r="F18" s="24">
        <v>0</v>
      </c>
      <c r="G18" s="25">
        <v>5</v>
      </c>
      <c r="H18" s="25">
        <v>7</v>
      </c>
      <c r="I18" s="24">
        <v>0.16388888888888889</v>
      </c>
      <c r="J18" s="24">
        <v>0.17013888888888887</v>
      </c>
      <c r="K18" s="24">
        <f t="shared" si="0"/>
        <v>6.2499999999999778E-3</v>
      </c>
      <c r="L18" s="25">
        <v>15</v>
      </c>
      <c r="M18" s="24">
        <v>0.34166666666666662</v>
      </c>
      <c r="N18" s="24">
        <v>0.35069444444444442</v>
      </c>
      <c r="O18" s="24">
        <f t="shared" si="1"/>
        <v>9.0277777777778012E-3</v>
      </c>
      <c r="P18" s="25">
        <v>3</v>
      </c>
      <c r="Q18" s="25">
        <v>15</v>
      </c>
      <c r="R18" s="24">
        <v>0.5854166666666667</v>
      </c>
      <c r="S18" s="24">
        <v>0.59375</v>
      </c>
      <c r="T18" s="24">
        <f t="shared" si="2"/>
        <v>8.3333333333333037E-3</v>
      </c>
      <c r="U18" s="25">
        <v>5</v>
      </c>
      <c r="V18" s="24">
        <v>0.69930555555555562</v>
      </c>
      <c r="W18" s="24">
        <v>0.71111111111111114</v>
      </c>
      <c r="X18" s="24">
        <f t="shared" si="3"/>
        <v>1.1805555555555514E-2</v>
      </c>
      <c r="Y18" s="25">
        <v>2</v>
      </c>
      <c r="Z18" s="25">
        <f t="shared" si="4"/>
        <v>52</v>
      </c>
      <c r="AA18" s="24">
        <v>0.84027777777777779</v>
      </c>
      <c r="AB18" s="24">
        <f t="shared" si="5"/>
        <v>3.5416666666666596E-2</v>
      </c>
    </row>
    <row r="19" spans="2:28" ht="31.5">
      <c r="B19" s="16">
        <v>11</v>
      </c>
      <c r="C19" s="17" t="s">
        <v>57</v>
      </c>
      <c r="D19" s="18" t="s">
        <v>58</v>
      </c>
      <c r="E19" s="18" t="s">
        <v>59</v>
      </c>
      <c r="F19" s="19">
        <v>0</v>
      </c>
      <c r="G19" s="20">
        <v>5</v>
      </c>
      <c r="H19" s="20">
        <v>7</v>
      </c>
      <c r="I19" s="19">
        <v>0.19027777777777777</v>
      </c>
      <c r="J19" s="19">
        <v>0.19513888888888889</v>
      </c>
      <c r="K19" s="19">
        <f t="shared" si="0"/>
        <v>4.8611111111111216E-3</v>
      </c>
      <c r="L19" s="20">
        <v>15</v>
      </c>
      <c r="M19" s="19">
        <v>0.37847222222222227</v>
      </c>
      <c r="N19" s="19">
        <v>0.38541666666666669</v>
      </c>
      <c r="O19" s="19">
        <f t="shared" si="1"/>
        <v>6.9444444444444198E-3</v>
      </c>
      <c r="P19" s="20">
        <v>1</v>
      </c>
      <c r="Q19" s="20">
        <v>17</v>
      </c>
      <c r="R19" s="19">
        <v>0.57986111111111105</v>
      </c>
      <c r="S19" s="19">
        <v>0.58819444444444446</v>
      </c>
      <c r="T19" s="19">
        <f t="shared" si="2"/>
        <v>8.3333333333334147E-3</v>
      </c>
      <c r="U19" s="20">
        <v>5</v>
      </c>
      <c r="V19" s="19">
        <v>0.71458333333333324</v>
      </c>
      <c r="W19" s="19">
        <v>0.72777777777777775</v>
      </c>
      <c r="X19" s="19">
        <f t="shared" si="3"/>
        <v>1.3194444444444509E-2</v>
      </c>
      <c r="Y19" s="20">
        <v>2</v>
      </c>
      <c r="Z19" s="20">
        <f t="shared" si="4"/>
        <v>52</v>
      </c>
      <c r="AA19" s="19">
        <v>0.87291666666666667</v>
      </c>
      <c r="AB19" s="19">
        <f t="shared" si="5"/>
        <v>3.3333333333333465E-2</v>
      </c>
    </row>
    <row r="20" spans="2:28" ht="31.5">
      <c r="B20" s="16">
        <v>12</v>
      </c>
      <c r="C20" s="17" t="s">
        <v>60</v>
      </c>
      <c r="D20" s="18" t="s">
        <v>61</v>
      </c>
      <c r="E20" s="18" t="s">
        <v>62</v>
      </c>
      <c r="F20" s="19">
        <v>0</v>
      </c>
      <c r="G20" s="20">
        <v>5</v>
      </c>
      <c r="H20" s="20">
        <v>7</v>
      </c>
      <c r="I20" s="19">
        <v>0.15625</v>
      </c>
      <c r="J20" s="19">
        <v>0.16527777777777777</v>
      </c>
      <c r="K20" s="19">
        <f t="shared" si="0"/>
        <v>9.0277777777777735E-3</v>
      </c>
      <c r="L20" s="20">
        <v>15</v>
      </c>
      <c r="M20" s="19">
        <v>0.36180555555555555</v>
      </c>
      <c r="N20" s="19">
        <v>0.37083333333333335</v>
      </c>
      <c r="O20" s="19">
        <f t="shared" si="1"/>
        <v>9.0277777777778012E-3</v>
      </c>
      <c r="P20" s="20">
        <v>2</v>
      </c>
      <c r="Q20" s="20">
        <v>16</v>
      </c>
      <c r="R20" s="19">
        <v>0.6166666666666667</v>
      </c>
      <c r="S20" s="19">
        <v>0.63402777777777775</v>
      </c>
      <c r="T20" s="19">
        <f t="shared" si="2"/>
        <v>1.7361111111111049E-2</v>
      </c>
      <c r="U20" s="20">
        <v>5</v>
      </c>
      <c r="V20" s="19">
        <v>0.77083333333333337</v>
      </c>
      <c r="W20" s="19">
        <v>0.78541666666666676</v>
      </c>
      <c r="X20" s="19">
        <f t="shared" si="3"/>
        <v>1.4583333333333393E-2</v>
      </c>
      <c r="Y20" s="20">
        <v>2</v>
      </c>
      <c r="Z20" s="20">
        <f t="shared" si="4"/>
        <v>52</v>
      </c>
      <c r="AA20" s="19">
        <v>0.90833333333333333</v>
      </c>
      <c r="AB20" s="19">
        <f t="shared" si="5"/>
        <v>5.0000000000000017E-2</v>
      </c>
    </row>
    <row r="21" spans="2:28" ht="31.5">
      <c r="B21" s="21">
        <v>13</v>
      </c>
      <c r="C21" s="22" t="s">
        <v>63</v>
      </c>
      <c r="D21" s="23" t="s">
        <v>64</v>
      </c>
      <c r="E21" s="23" t="s">
        <v>65</v>
      </c>
      <c r="F21" s="24">
        <v>0</v>
      </c>
      <c r="G21" s="25">
        <v>5</v>
      </c>
      <c r="H21" s="25">
        <v>7</v>
      </c>
      <c r="I21" s="24">
        <v>0.12638888888888888</v>
      </c>
      <c r="J21" s="24">
        <v>0.13194444444444445</v>
      </c>
      <c r="K21" s="24">
        <f t="shared" si="0"/>
        <v>5.5555555555555636E-3</v>
      </c>
      <c r="L21" s="25">
        <v>15</v>
      </c>
      <c r="M21" s="24">
        <v>0.34375</v>
      </c>
      <c r="N21" s="24">
        <v>0.3527777777777778</v>
      </c>
      <c r="O21" s="24">
        <f t="shared" si="1"/>
        <v>9.0277777777778012E-3</v>
      </c>
      <c r="P21" s="25">
        <v>4</v>
      </c>
      <c r="Q21" s="25">
        <v>14</v>
      </c>
      <c r="R21" s="24">
        <v>0.59375</v>
      </c>
      <c r="S21" s="24">
        <v>0.60972222222222217</v>
      </c>
      <c r="T21" s="24">
        <f t="shared" si="2"/>
        <v>1.5972222222222165E-2</v>
      </c>
      <c r="U21" s="25">
        <v>5</v>
      </c>
      <c r="V21" s="24">
        <v>0.79791666666666661</v>
      </c>
      <c r="W21" s="24">
        <v>0.80694444444444446</v>
      </c>
      <c r="X21" s="24">
        <f t="shared" si="3"/>
        <v>9.0277777777778567E-3</v>
      </c>
      <c r="Y21" s="25">
        <v>2</v>
      </c>
      <c r="Z21" s="25">
        <f t="shared" si="4"/>
        <v>52</v>
      </c>
      <c r="AA21" s="26" t="s">
        <v>66</v>
      </c>
      <c r="AB21" s="24">
        <f t="shared" si="5"/>
        <v>3.9583333333333387E-2</v>
      </c>
    </row>
    <row r="22" spans="2:28" ht="31.5">
      <c r="B22" s="21">
        <v>14</v>
      </c>
      <c r="C22" s="22" t="s">
        <v>67</v>
      </c>
      <c r="D22" s="23" t="s">
        <v>68</v>
      </c>
      <c r="E22" s="23" t="s">
        <v>69</v>
      </c>
      <c r="F22" s="24">
        <v>0</v>
      </c>
      <c r="G22" s="25">
        <v>5</v>
      </c>
      <c r="H22" s="25">
        <v>7</v>
      </c>
      <c r="I22" s="24">
        <v>0.16388888888888889</v>
      </c>
      <c r="J22" s="24">
        <v>0.17013888888888887</v>
      </c>
      <c r="K22" s="24">
        <f t="shared" si="0"/>
        <v>6.2499999999999778E-3</v>
      </c>
      <c r="L22" s="25">
        <v>15</v>
      </c>
      <c r="M22" s="24">
        <v>0.36180555555555555</v>
      </c>
      <c r="N22" s="24">
        <v>0.37222222222222223</v>
      </c>
      <c r="O22" s="24">
        <f t="shared" si="1"/>
        <v>1.0416666666666685E-2</v>
      </c>
      <c r="P22" s="25">
        <v>2</v>
      </c>
      <c r="Q22" s="25">
        <v>16</v>
      </c>
      <c r="R22" s="24">
        <v>0.62222222222222223</v>
      </c>
      <c r="S22" s="24">
        <v>0.6430555555555556</v>
      </c>
      <c r="T22" s="24">
        <f t="shared" si="2"/>
        <v>2.083333333333337E-2</v>
      </c>
      <c r="U22" s="25">
        <v>5</v>
      </c>
      <c r="V22" s="24">
        <v>0.79236111111111107</v>
      </c>
      <c r="W22" s="24">
        <v>0.8027777777777777</v>
      </c>
      <c r="X22" s="24">
        <f t="shared" si="3"/>
        <v>1.041666666666663E-2</v>
      </c>
      <c r="Y22" s="25">
        <v>2</v>
      </c>
      <c r="Z22" s="25">
        <f t="shared" si="4"/>
        <v>52</v>
      </c>
      <c r="AA22" s="26" t="s">
        <v>70</v>
      </c>
      <c r="AB22" s="24">
        <f t="shared" si="5"/>
        <v>4.7916666666666663E-2</v>
      </c>
    </row>
    <row r="23" spans="2:28" ht="31.5">
      <c r="B23" s="16">
        <v>15</v>
      </c>
      <c r="C23" s="17" t="s">
        <v>71</v>
      </c>
      <c r="D23" s="18" t="s">
        <v>72</v>
      </c>
      <c r="E23" s="18" t="s">
        <v>73</v>
      </c>
      <c r="F23" s="19">
        <v>0</v>
      </c>
      <c r="G23" s="20">
        <v>5</v>
      </c>
      <c r="H23" s="20">
        <v>6</v>
      </c>
      <c r="I23" s="19">
        <v>0.17708333333333334</v>
      </c>
      <c r="J23" s="19">
        <v>0.19097222222222221</v>
      </c>
      <c r="K23" s="19">
        <f t="shared" si="0"/>
        <v>1.3888888888888867E-2</v>
      </c>
      <c r="L23" s="20">
        <v>15</v>
      </c>
      <c r="M23" s="19">
        <v>0.45902777777777781</v>
      </c>
      <c r="N23" s="19">
        <v>0.48125000000000001</v>
      </c>
      <c r="O23" s="19">
        <f t="shared" si="1"/>
        <v>2.2222222222222199E-2</v>
      </c>
      <c r="P23" s="20">
        <v>2</v>
      </c>
      <c r="Q23" s="20">
        <v>16</v>
      </c>
      <c r="R23" s="19">
        <v>0.71180555555555547</v>
      </c>
      <c r="S23" s="19">
        <v>0.75138888888888899</v>
      </c>
      <c r="T23" s="19">
        <f t="shared" si="2"/>
        <v>3.9583333333333526E-2</v>
      </c>
      <c r="U23" s="20">
        <v>5</v>
      </c>
      <c r="V23" s="19">
        <v>0.9868055555555556</v>
      </c>
      <c r="W23" s="19">
        <v>9.7222222222222224E-3</v>
      </c>
      <c r="X23" s="19">
        <v>2.2916666666666669E-2</v>
      </c>
      <c r="Y23" s="20">
        <v>2</v>
      </c>
      <c r="Z23" s="20">
        <f t="shared" si="4"/>
        <v>51</v>
      </c>
      <c r="AA23" s="27" t="s">
        <v>74</v>
      </c>
      <c r="AB23" s="19">
        <f t="shared" si="5"/>
        <v>9.861111111111126E-2</v>
      </c>
    </row>
    <row r="24" spans="2:28" ht="31.5">
      <c r="B24" s="16">
        <v>16</v>
      </c>
      <c r="C24" s="17" t="s">
        <v>75</v>
      </c>
      <c r="D24" s="18" t="s">
        <v>76</v>
      </c>
      <c r="E24" s="18" t="s">
        <v>77</v>
      </c>
      <c r="F24" s="19">
        <v>0</v>
      </c>
      <c r="G24" s="20">
        <v>5</v>
      </c>
      <c r="H24" s="20">
        <v>7</v>
      </c>
      <c r="I24" s="19">
        <v>0.16944444444444443</v>
      </c>
      <c r="J24" s="19">
        <v>0.17847222222222223</v>
      </c>
      <c r="K24" s="19">
        <f t="shared" si="0"/>
        <v>9.0277777777778012E-3</v>
      </c>
      <c r="L24" s="20">
        <v>15</v>
      </c>
      <c r="M24" s="19">
        <v>0.50486111111111109</v>
      </c>
      <c r="N24" s="19">
        <v>0.52708333333333335</v>
      </c>
      <c r="O24" s="19">
        <f t="shared" si="1"/>
        <v>2.2222222222222254E-2</v>
      </c>
      <c r="P24" s="20">
        <v>0</v>
      </c>
      <c r="Q24" s="20">
        <v>18</v>
      </c>
      <c r="R24" s="19">
        <v>0.80833333333333324</v>
      </c>
      <c r="S24" s="19">
        <v>0.84930555555555554</v>
      </c>
      <c r="T24" s="19">
        <f t="shared" si="2"/>
        <v>4.0972222222222299E-2</v>
      </c>
      <c r="U24" s="20">
        <v>5</v>
      </c>
      <c r="V24" s="19">
        <v>6.8749999999999992E-2</v>
      </c>
      <c r="W24" s="19">
        <v>0.1388888888888889</v>
      </c>
      <c r="X24" s="19">
        <v>2.8472222222222222E-2</v>
      </c>
      <c r="Y24" s="20">
        <v>0</v>
      </c>
      <c r="Z24" s="20">
        <f t="shared" si="4"/>
        <v>50</v>
      </c>
      <c r="AA24" s="27" t="s">
        <v>78</v>
      </c>
      <c r="AB24" s="19">
        <f t="shared" si="5"/>
        <v>0.10069444444444457</v>
      </c>
    </row>
    <row r="25" spans="2:28" ht="31.5">
      <c r="B25" s="16">
        <v>18</v>
      </c>
      <c r="C25" s="17" t="s">
        <v>79</v>
      </c>
      <c r="D25" s="18" t="s">
        <v>80</v>
      </c>
      <c r="E25" s="18" t="s">
        <v>81</v>
      </c>
      <c r="F25" s="19">
        <v>0</v>
      </c>
      <c r="G25" s="20">
        <v>5</v>
      </c>
      <c r="H25" s="20">
        <v>7</v>
      </c>
      <c r="I25" s="19">
        <v>0.18541666666666667</v>
      </c>
      <c r="J25" s="19">
        <v>0.20625000000000002</v>
      </c>
      <c r="K25" s="19">
        <f t="shared" si="0"/>
        <v>2.0833333333333343E-2</v>
      </c>
      <c r="L25" s="20">
        <v>15</v>
      </c>
      <c r="M25" s="19">
        <v>0.52222222222222225</v>
      </c>
      <c r="N25" s="19">
        <v>0.54861111111111105</v>
      </c>
      <c r="O25" s="19">
        <f t="shared" si="1"/>
        <v>2.6388888888888795E-2</v>
      </c>
      <c r="P25" s="20">
        <v>2</v>
      </c>
      <c r="Q25" s="20">
        <v>16</v>
      </c>
      <c r="R25" s="19">
        <v>0.79861111111111116</v>
      </c>
      <c r="S25" s="19">
        <v>0.85416666666666663</v>
      </c>
      <c r="T25" s="19">
        <f t="shared" si="2"/>
        <v>5.5555555555555469E-2</v>
      </c>
      <c r="U25" s="20">
        <v>4</v>
      </c>
      <c r="V25" s="19">
        <v>0.15694444444444444</v>
      </c>
      <c r="W25" s="19">
        <v>0.17708333333333334</v>
      </c>
      <c r="X25" s="19">
        <f>W25-V25</f>
        <v>2.0138888888888901E-2</v>
      </c>
      <c r="Y25" s="20">
        <v>0</v>
      </c>
      <c r="Z25" s="20">
        <f t="shared" si="4"/>
        <v>49</v>
      </c>
      <c r="AA25" s="27" t="s">
        <v>82</v>
      </c>
      <c r="AB25" s="19">
        <f t="shared" si="5"/>
        <v>0.12291666666666651</v>
      </c>
    </row>
    <row r="26" spans="2:28" ht="31.5">
      <c r="B26" s="16">
        <v>19</v>
      </c>
      <c r="C26" s="17" t="s">
        <v>83</v>
      </c>
      <c r="D26" s="18" t="s">
        <v>84</v>
      </c>
      <c r="E26" s="18" t="s">
        <v>85</v>
      </c>
      <c r="F26" s="19">
        <v>0</v>
      </c>
      <c r="G26" s="20">
        <v>5</v>
      </c>
      <c r="H26" s="20">
        <v>7</v>
      </c>
      <c r="I26" s="19">
        <v>0.17847222222222223</v>
      </c>
      <c r="J26" s="19">
        <v>0.19236111111111112</v>
      </c>
      <c r="K26" s="19">
        <f t="shared" si="0"/>
        <v>1.3888888888888895E-2</v>
      </c>
      <c r="L26" s="20">
        <v>14</v>
      </c>
      <c r="M26" s="19">
        <v>0.3611111111111111</v>
      </c>
      <c r="N26" s="19">
        <v>0.37152777777777773</v>
      </c>
      <c r="O26" s="19">
        <f t="shared" si="1"/>
        <v>1.041666666666663E-2</v>
      </c>
      <c r="P26" s="20">
        <v>3</v>
      </c>
      <c r="Q26" s="20">
        <v>13</v>
      </c>
      <c r="R26" s="19">
        <v>0.64236111111111105</v>
      </c>
      <c r="S26" s="19">
        <v>0.66597222222222219</v>
      </c>
      <c r="T26" s="19">
        <f t="shared" si="2"/>
        <v>2.3611111111111138E-2</v>
      </c>
      <c r="U26" s="20">
        <v>3</v>
      </c>
      <c r="V26" s="19">
        <v>0.82777777777777783</v>
      </c>
      <c r="W26" s="19">
        <v>0.85138888888888886</v>
      </c>
      <c r="X26" s="19">
        <f>W26-V26</f>
        <v>2.3611111111111027E-2</v>
      </c>
      <c r="Y26" s="20">
        <v>2</v>
      </c>
      <c r="Z26" s="20">
        <f t="shared" si="4"/>
        <v>47</v>
      </c>
      <c r="AA26" s="19">
        <v>0.97916666666666663</v>
      </c>
      <c r="AB26" s="19">
        <f t="shared" si="5"/>
        <v>7.152777777777769E-2</v>
      </c>
    </row>
    <row r="27" spans="2:28" ht="31.5">
      <c r="B27" s="21">
        <v>20</v>
      </c>
      <c r="C27" s="22" t="s">
        <v>86</v>
      </c>
      <c r="D27" s="23" t="s">
        <v>87</v>
      </c>
      <c r="E27" s="23" t="s">
        <v>88</v>
      </c>
      <c r="F27" s="24">
        <v>0</v>
      </c>
      <c r="G27" s="25">
        <v>5</v>
      </c>
      <c r="H27" s="25">
        <v>7</v>
      </c>
      <c r="I27" s="24">
        <v>0.19583333333333333</v>
      </c>
      <c r="J27" s="24">
        <v>0.20902777777777778</v>
      </c>
      <c r="K27" s="24">
        <f t="shared" si="0"/>
        <v>1.3194444444444453E-2</v>
      </c>
      <c r="L27" s="25">
        <v>14</v>
      </c>
      <c r="M27" s="24">
        <v>0.49236111111111108</v>
      </c>
      <c r="N27" s="24">
        <v>0.50972222222222219</v>
      </c>
      <c r="O27" s="24">
        <f t="shared" si="1"/>
        <v>1.7361111111111105E-2</v>
      </c>
      <c r="P27" s="25">
        <v>1</v>
      </c>
      <c r="Q27" s="25">
        <v>17</v>
      </c>
      <c r="R27" s="24">
        <v>0.77916666666666667</v>
      </c>
      <c r="S27" s="24">
        <v>0.8208333333333333</v>
      </c>
      <c r="T27" s="24">
        <f t="shared" si="2"/>
        <v>4.166666666666663E-2</v>
      </c>
      <c r="U27" s="25">
        <v>3</v>
      </c>
      <c r="V27" s="24">
        <v>1.1805555555555555E-2</v>
      </c>
      <c r="W27" s="24">
        <v>3.3333333333333333E-2</v>
      </c>
      <c r="X27" s="24">
        <f>W27-V27</f>
        <v>2.1527777777777778E-2</v>
      </c>
      <c r="Y27" s="25">
        <v>0</v>
      </c>
      <c r="Z27" s="25">
        <f t="shared" si="4"/>
        <v>47</v>
      </c>
      <c r="AA27" s="26" t="s">
        <v>89</v>
      </c>
      <c r="AB27" s="24">
        <f t="shared" si="5"/>
        <v>9.3749999999999972E-2</v>
      </c>
    </row>
    <row r="28" spans="2:28" ht="31.5">
      <c r="B28" s="16">
        <v>21</v>
      </c>
      <c r="C28" s="17" t="s">
        <v>90</v>
      </c>
      <c r="D28" s="18" t="s">
        <v>91</v>
      </c>
      <c r="E28" s="18" t="s">
        <v>92</v>
      </c>
      <c r="F28" s="19">
        <v>0</v>
      </c>
      <c r="G28" s="20">
        <v>5</v>
      </c>
      <c r="H28" s="20">
        <v>7</v>
      </c>
      <c r="I28" s="19">
        <v>0.17847222222222223</v>
      </c>
      <c r="J28" s="19">
        <v>0.19236111111111112</v>
      </c>
      <c r="K28" s="19">
        <f t="shared" si="0"/>
        <v>1.3888888888888895E-2</v>
      </c>
      <c r="L28" s="20">
        <v>9</v>
      </c>
      <c r="M28" s="19">
        <v>0.43611111111111112</v>
      </c>
      <c r="N28" s="19">
        <v>0.45833333333333331</v>
      </c>
      <c r="O28" s="19">
        <f t="shared" si="1"/>
        <v>2.2222222222222199E-2</v>
      </c>
      <c r="P28" s="20">
        <v>0</v>
      </c>
      <c r="Q28" s="20">
        <v>16</v>
      </c>
      <c r="R28" s="19">
        <v>0.72361111111111109</v>
      </c>
      <c r="S28" s="19">
        <v>0.74930555555555556</v>
      </c>
      <c r="T28" s="19">
        <f t="shared" si="2"/>
        <v>2.5694444444444464E-2</v>
      </c>
      <c r="U28" s="20">
        <v>5</v>
      </c>
      <c r="V28" s="19">
        <v>0.9868055555555556</v>
      </c>
      <c r="W28" s="19">
        <v>9.7222222222222224E-3</v>
      </c>
      <c r="X28" s="19">
        <v>2.2916666666666669E-2</v>
      </c>
      <c r="Y28" s="20">
        <v>1</v>
      </c>
      <c r="Z28" s="20">
        <f t="shared" si="4"/>
        <v>43</v>
      </c>
      <c r="AA28" s="27" t="s">
        <v>93</v>
      </c>
      <c r="AB28" s="19">
        <f t="shared" si="5"/>
        <v>8.4722222222222227E-2</v>
      </c>
    </row>
    <row r="29" spans="2:28" ht="31.5">
      <c r="B29" s="16">
        <v>22</v>
      </c>
      <c r="C29" s="17" t="s">
        <v>94</v>
      </c>
      <c r="D29" s="18" t="s">
        <v>95</v>
      </c>
      <c r="E29" s="18" t="s">
        <v>96</v>
      </c>
      <c r="F29" s="19">
        <v>0</v>
      </c>
      <c r="G29" s="20">
        <v>5</v>
      </c>
      <c r="H29" s="20">
        <v>7</v>
      </c>
      <c r="I29" s="19">
        <v>0.20902777777777778</v>
      </c>
      <c r="J29" s="19">
        <v>0.23124999999999998</v>
      </c>
      <c r="K29" s="19">
        <f t="shared" si="0"/>
        <v>2.2222222222222199E-2</v>
      </c>
      <c r="L29" s="20">
        <v>14</v>
      </c>
      <c r="M29" s="19">
        <v>0.49236111111111108</v>
      </c>
      <c r="N29" s="19">
        <v>0.50972222222222219</v>
      </c>
      <c r="O29" s="19">
        <f t="shared" si="1"/>
        <v>1.7361111111111105E-2</v>
      </c>
      <c r="P29" s="20">
        <v>1</v>
      </c>
      <c r="Q29" s="20">
        <v>13</v>
      </c>
      <c r="R29" s="19">
        <v>0.77430555555555547</v>
      </c>
      <c r="S29" s="19">
        <v>0.8208333333333333</v>
      </c>
      <c r="T29" s="19">
        <f t="shared" si="2"/>
        <v>4.6527777777777835E-2</v>
      </c>
      <c r="U29" s="20">
        <v>3</v>
      </c>
      <c r="V29" s="19">
        <v>1.1805555555555555E-2</v>
      </c>
      <c r="W29" s="19">
        <v>3.3333333333333333E-2</v>
      </c>
      <c r="X29" s="19">
        <f>W29-V29</f>
        <v>2.1527777777777778E-2</v>
      </c>
      <c r="Y29" s="20">
        <v>0</v>
      </c>
      <c r="Z29" s="20">
        <f t="shared" si="4"/>
        <v>43</v>
      </c>
      <c r="AA29" s="27" t="s">
        <v>97</v>
      </c>
      <c r="AB29" s="19">
        <f t="shared" si="5"/>
        <v>0.10763888888888892</v>
      </c>
    </row>
    <row r="30" spans="2:28" ht="31.5">
      <c r="B30" s="16">
        <v>23</v>
      </c>
      <c r="C30" s="17" t="s">
        <v>98</v>
      </c>
      <c r="D30" s="18" t="s">
        <v>99</v>
      </c>
      <c r="E30" s="18" t="s">
        <v>100</v>
      </c>
      <c r="F30" s="19">
        <v>0</v>
      </c>
      <c r="G30" s="20">
        <v>4</v>
      </c>
      <c r="H30" s="20">
        <v>5</v>
      </c>
      <c r="I30" s="19">
        <v>0.1423611111111111</v>
      </c>
      <c r="J30" s="19">
        <v>0.16527777777777777</v>
      </c>
      <c r="K30" s="19">
        <f t="shared" si="0"/>
        <v>2.2916666666666669E-2</v>
      </c>
      <c r="L30" s="20">
        <v>8</v>
      </c>
      <c r="M30" s="19">
        <v>0.44305555555555554</v>
      </c>
      <c r="N30" s="19">
        <v>0.45833333333333331</v>
      </c>
      <c r="O30" s="19">
        <f t="shared" si="1"/>
        <v>1.5277777777777779E-2</v>
      </c>
      <c r="P30" s="20">
        <v>0</v>
      </c>
      <c r="Q30" s="20">
        <v>11</v>
      </c>
      <c r="R30" s="19">
        <v>0.7055555555555556</v>
      </c>
      <c r="S30" s="19">
        <v>0.72916666666666663</v>
      </c>
      <c r="T30" s="19">
        <f t="shared" si="2"/>
        <v>2.3611111111111027E-2</v>
      </c>
      <c r="U30" s="20">
        <v>3</v>
      </c>
      <c r="V30" s="19">
        <v>0.87777777777777777</v>
      </c>
      <c r="W30" s="19">
        <v>0.89166666666666661</v>
      </c>
      <c r="X30" s="19">
        <f>W30-V30</f>
        <v>1.388888888888884E-2</v>
      </c>
      <c r="Y30" s="20">
        <v>0</v>
      </c>
      <c r="Z30" s="20">
        <f t="shared" si="4"/>
        <v>31</v>
      </c>
      <c r="AA30" s="19">
        <v>0.96250000000000002</v>
      </c>
      <c r="AB30" s="19">
        <f t="shared" si="5"/>
        <v>7.5694444444444314E-2</v>
      </c>
    </row>
    <row r="31" spans="2:28" ht="31.5">
      <c r="B31" s="21">
        <v>24</v>
      </c>
      <c r="C31" s="22" t="s">
        <v>101</v>
      </c>
      <c r="D31" s="23" t="s">
        <v>102</v>
      </c>
      <c r="E31" s="23" t="s">
        <v>103</v>
      </c>
      <c r="F31" s="24">
        <v>0</v>
      </c>
      <c r="G31" s="25">
        <v>5</v>
      </c>
      <c r="H31" s="25">
        <v>4</v>
      </c>
      <c r="I31" s="24">
        <v>0.24027777777777778</v>
      </c>
      <c r="J31" s="24">
        <v>0.25694444444444448</v>
      </c>
      <c r="K31" s="24">
        <f t="shared" si="0"/>
        <v>1.6666666666666691E-2</v>
      </c>
      <c r="L31" s="25">
        <v>7</v>
      </c>
      <c r="M31" s="24">
        <v>0.51180555555555551</v>
      </c>
      <c r="N31" s="24">
        <v>0.52777777777777779</v>
      </c>
      <c r="O31" s="24">
        <f t="shared" si="1"/>
        <v>1.5972222222222276E-2</v>
      </c>
      <c r="P31" s="25">
        <v>0</v>
      </c>
      <c r="Q31" s="25">
        <v>9</v>
      </c>
      <c r="R31" s="24">
        <v>0.77916666666666667</v>
      </c>
      <c r="S31" s="24">
        <v>0.8340277777777777</v>
      </c>
      <c r="T31" s="24">
        <f t="shared" si="2"/>
        <v>5.4861111111111027E-2</v>
      </c>
      <c r="U31" s="25">
        <v>2</v>
      </c>
      <c r="V31" s="24">
        <v>2.8472222222222222E-2</v>
      </c>
      <c r="W31" s="24">
        <v>6.5277777777777782E-2</v>
      </c>
      <c r="X31" s="24">
        <f>W31-V31</f>
        <v>3.6805555555555564E-2</v>
      </c>
      <c r="Y31" s="25">
        <v>0</v>
      </c>
      <c r="Z31" s="25">
        <f t="shared" si="4"/>
        <v>27</v>
      </c>
      <c r="AA31" s="26" t="s">
        <v>104</v>
      </c>
      <c r="AB31" s="24">
        <f t="shared" si="5"/>
        <v>0.12430555555555556</v>
      </c>
    </row>
    <row r="32" spans="2:28" ht="31.5">
      <c r="B32" s="16" t="s">
        <v>105</v>
      </c>
      <c r="C32" s="17" t="s">
        <v>106</v>
      </c>
      <c r="D32" s="18" t="s">
        <v>107</v>
      </c>
      <c r="E32" s="18" t="s">
        <v>108</v>
      </c>
      <c r="F32" s="19">
        <v>0</v>
      </c>
      <c r="G32" s="20">
        <v>5</v>
      </c>
      <c r="H32" s="20">
        <v>7</v>
      </c>
      <c r="I32" s="19">
        <v>0.24652777777777779</v>
      </c>
      <c r="J32" s="19">
        <v>0.2673611111111111</v>
      </c>
      <c r="K32" s="19">
        <f t="shared" si="0"/>
        <v>2.0833333333333315E-2</v>
      </c>
      <c r="L32" s="20">
        <v>5</v>
      </c>
      <c r="M32" s="19">
        <v>0.57430555555555551</v>
      </c>
      <c r="N32" s="19">
        <v>0.58611111111111114</v>
      </c>
      <c r="O32" s="19">
        <f t="shared" si="1"/>
        <v>1.1805555555555625E-2</v>
      </c>
      <c r="P32" s="20">
        <v>0</v>
      </c>
      <c r="Q32" s="20">
        <v>6</v>
      </c>
      <c r="R32" s="19">
        <v>0.79861111111111116</v>
      </c>
      <c r="S32" s="19">
        <v>0.85416666666666663</v>
      </c>
      <c r="T32" s="19">
        <f t="shared" si="2"/>
        <v>5.5555555555555469E-2</v>
      </c>
      <c r="U32" s="20">
        <v>1</v>
      </c>
      <c r="V32" s="19">
        <v>4.3055555555555562E-2</v>
      </c>
      <c r="W32" s="19">
        <v>0.1388888888888889</v>
      </c>
      <c r="X32" s="19">
        <v>5.4166666666666669E-2</v>
      </c>
      <c r="Y32" s="20">
        <v>0</v>
      </c>
      <c r="Z32" s="20">
        <f t="shared" si="4"/>
        <v>24</v>
      </c>
      <c r="AA32" s="27" t="s">
        <v>104</v>
      </c>
      <c r="AB32" s="19">
        <f t="shared" si="5"/>
        <v>0.14236111111111108</v>
      </c>
    </row>
    <row r="33" spans="2:28" ht="31.5">
      <c r="B33" s="16" t="s">
        <v>105</v>
      </c>
      <c r="C33" s="17" t="s">
        <v>105</v>
      </c>
      <c r="D33" s="18" t="s">
        <v>109</v>
      </c>
      <c r="E33" s="18" t="s">
        <v>110</v>
      </c>
      <c r="F33" s="19">
        <v>0</v>
      </c>
      <c r="G33" s="20">
        <v>5</v>
      </c>
      <c r="H33" s="20">
        <v>7</v>
      </c>
      <c r="I33" s="19">
        <v>0.14305555555555557</v>
      </c>
      <c r="J33" s="19">
        <v>0.15833333333333333</v>
      </c>
      <c r="K33" s="19">
        <f t="shared" si="0"/>
        <v>1.5277777777777751E-2</v>
      </c>
      <c r="L33" s="20">
        <v>15</v>
      </c>
      <c r="M33" s="19">
        <v>0.38194444444444442</v>
      </c>
      <c r="N33" s="19">
        <v>0.40069444444444446</v>
      </c>
      <c r="O33" s="19">
        <f t="shared" si="1"/>
        <v>1.8750000000000044E-2</v>
      </c>
      <c r="P33" s="20">
        <v>0</v>
      </c>
      <c r="Q33" s="20">
        <v>17</v>
      </c>
      <c r="R33" s="19">
        <v>0.67847222222222225</v>
      </c>
      <c r="S33" s="19">
        <v>0.70624999999999993</v>
      </c>
      <c r="T33" s="19">
        <f t="shared" si="2"/>
        <v>2.7777777777777679E-2</v>
      </c>
      <c r="U33" s="20">
        <v>5</v>
      </c>
      <c r="V33" s="19">
        <v>0.86944444444444446</v>
      </c>
      <c r="W33" s="28" t="s">
        <v>111</v>
      </c>
      <c r="X33" s="29"/>
      <c r="Y33" s="30">
        <v>0</v>
      </c>
      <c r="Z33" s="20">
        <f t="shared" si="4"/>
        <v>49</v>
      </c>
      <c r="AA33" s="19">
        <v>0.90277777777777779</v>
      </c>
      <c r="AB33" s="19" t="s">
        <v>112</v>
      </c>
    </row>
    <row r="34" spans="2:28" ht="31.5">
      <c r="B34" s="16" t="s">
        <v>105</v>
      </c>
      <c r="C34" s="17" t="s">
        <v>113</v>
      </c>
      <c r="D34" s="18" t="s">
        <v>114</v>
      </c>
      <c r="E34" s="18" t="s">
        <v>115</v>
      </c>
      <c r="F34" s="19">
        <v>0</v>
      </c>
      <c r="G34" s="20">
        <v>5</v>
      </c>
      <c r="H34" s="20">
        <v>7</v>
      </c>
      <c r="I34" s="19">
        <v>0.12638888888888888</v>
      </c>
      <c r="J34" s="19">
        <v>0.13194444444444445</v>
      </c>
      <c r="K34" s="19">
        <f t="shared" si="0"/>
        <v>5.5555555555555636E-3</v>
      </c>
      <c r="L34" s="20">
        <v>15</v>
      </c>
      <c r="M34" s="19">
        <v>0.3840277777777778</v>
      </c>
      <c r="N34" s="19">
        <v>0.39930555555555558</v>
      </c>
      <c r="O34" s="19">
        <f t="shared" si="1"/>
        <v>1.5277777777777779E-2</v>
      </c>
      <c r="P34" s="20">
        <v>0</v>
      </c>
      <c r="Q34" s="20">
        <v>18</v>
      </c>
      <c r="R34" s="19">
        <v>0.69305555555555554</v>
      </c>
      <c r="S34" s="19">
        <v>0.70277777777777783</v>
      </c>
      <c r="T34" s="19">
        <f t="shared" si="2"/>
        <v>9.7222222222222987E-3</v>
      </c>
      <c r="U34" s="20">
        <v>5</v>
      </c>
      <c r="V34" s="19">
        <v>0.82777777777777783</v>
      </c>
      <c r="W34" s="19">
        <v>0.85138888888888886</v>
      </c>
      <c r="X34" s="19">
        <f>W34-V34</f>
        <v>2.3611111111111027E-2</v>
      </c>
      <c r="Y34" s="20">
        <v>2</v>
      </c>
      <c r="Z34" s="20">
        <f t="shared" si="4"/>
        <v>52</v>
      </c>
      <c r="AA34" s="19">
        <v>0.97916666666666663</v>
      </c>
      <c r="AB34" s="19">
        <f>X34+T34+O34+K34</f>
        <v>5.4166666666666669E-2</v>
      </c>
    </row>
    <row r="35" spans="2:28" ht="31.5">
      <c r="B35" s="16" t="s">
        <v>105</v>
      </c>
      <c r="C35" s="17" t="s">
        <v>105</v>
      </c>
      <c r="D35" s="18" t="s">
        <v>116</v>
      </c>
      <c r="E35" s="18" t="s">
        <v>117</v>
      </c>
      <c r="F35" s="19">
        <v>0</v>
      </c>
      <c r="G35" s="20">
        <v>5</v>
      </c>
      <c r="H35" s="20">
        <v>7</v>
      </c>
      <c r="I35" s="19">
        <v>0.24652777777777779</v>
      </c>
      <c r="J35" s="19">
        <v>0.2673611111111111</v>
      </c>
      <c r="K35" s="19">
        <f t="shared" si="0"/>
        <v>2.0833333333333315E-2</v>
      </c>
      <c r="L35" s="20">
        <v>5</v>
      </c>
      <c r="M35" s="19">
        <v>0.57430555555555551</v>
      </c>
      <c r="N35" s="19">
        <v>0.58611111111111114</v>
      </c>
      <c r="O35" s="19">
        <f t="shared" si="1"/>
        <v>1.1805555555555625E-2</v>
      </c>
      <c r="P35" s="20">
        <v>0</v>
      </c>
      <c r="Q35" s="20">
        <v>6</v>
      </c>
      <c r="R35" s="19">
        <v>0.79861111111111116</v>
      </c>
      <c r="S35" s="19">
        <v>0.85416666666666663</v>
      </c>
      <c r="T35" s="19">
        <f t="shared" si="2"/>
        <v>5.5555555555555469E-2</v>
      </c>
      <c r="U35" s="20">
        <v>1</v>
      </c>
      <c r="V35" s="19">
        <v>4.8611111111111112E-2</v>
      </c>
      <c r="W35" s="28" t="s">
        <v>111</v>
      </c>
      <c r="X35" s="29"/>
      <c r="Y35" s="30" t="s">
        <v>112</v>
      </c>
      <c r="Z35" s="20">
        <f>U35+P35+L35+H35+G35+Q35</f>
        <v>24</v>
      </c>
      <c r="AA35" s="16" t="s">
        <v>112</v>
      </c>
      <c r="AB35" s="19" t="s">
        <v>112</v>
      </c>
    </row>
    <row r="36" spans="2:28" ht="31.5">
      <c r="B36" s="16" t="s">
        <v>105</v>
      </c>
      <c r="C36" s="17" t="s">
        <v>105</v>
      </c>
      <c r="D36" s="18" t="s">
        <v>118</v>
      </c>
      <c r="E36" s="18" t="s">
        <v>119</v>
      </c>
      <c r="F36" s="19">
        <v>0</v>
      </c>
      <c r="G36" s="20">
        <v>5</v>
      </c>
      <c r="H36" s="20">
        <v>7</v>
      </c>
      <c r="I36" s="19">
        <v>0.16944444444444443</v>
      </c>
      <c r="J36" s="19">
        <v>0.17847222222222223</v>
      </c>
      <c r="K36" s="19">
        <f t="shared" si="0"/>
        <v>9.0277777777778012E-3</v>
      </c>
      <c r="L36" s="20">
        <v>15</v>
      </c>
      <c r="M36" s="19">
        <v>0.50624999999999998</v>
      </c>
      <c r="N36" s="19">
        <v>0.52708333333333335</v>
      </c>
      <c r="O36" s="19">
        <f t="shared" si="1"/>
        <v>2.083333333333337E-2</v>
      </c>
      <c r="P36" s="20">
        <v>0</v>
      </c>
      <c r="Q36" s="20">
        <v>18</v>
      </c>
      <c r="R36" s="19">
        <v>0.80833333333333324</v>
      </c>
      <c r="S36" s="28" t="s">
        <v>111</v>
      </c>
      <c r="T36" s="29"/>
      <c r="U36" s="30" t="s">
        <v>112</v>
      </c>
      <c r="V36" s="19" t="s">
        <v>112</v>
      </c>
      <c r="W36" s="19" t="s">
        <v>112</v>
      </c>
      <c r="X36" s="19" t="s">
        <v>112</v>
      </c>
      <c r="Y36" s="20" t="s">
        <v>112</v>
      </c>
      <c r="Z36" s="20">
        <f>P36+L36+H36+G36+Q36</f>
        <v>45</v>
      </c>
      <c r="AA36" s="27" t="s">
        <v>112</v>
      </c>
      <c r="AB36" s="19" t="s">
        <v>112</v>
      </c>
    </row>
    <row r="37" spans="2:28" ht="15.75">
      <c r="B37" s="2"/>
      <c r="C37" s="31"/>
      <c r="D37" s="3"/>
      <c r="E37" s="3"/>
      <c r="F37" s="2"/>
      <c r="G37" s="2"/>
      <c r="H37" s="2"/>
      <c r="I37" s="2"/>
      <c r="J37" s="2"/>
      <c r="K37" s="2"/>
      <c r="L37" s="2"/>
      <c r="M37" s="4"/>
      <c r="N37" s="4"/>
      <c r="O37" s="4"/>
      <c r="P37" s="4"/>
      <c r="Q37" s="4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2:28" ht="15.75">
      <c r="B38" s="4"/>
      <c r="C38" s="32" t="s">
        <v>120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2"/>
    </row>
    <row r="39" spans="2:28" ht="15.75">
      <c r="B39" s="2"/>
      <c r="C39" s="33" t="s">
        <v>121</v>
      </c>
      <c r="D39" s="33"/>
      <c r="E39" s="33"/>
      <c r="F39" s="33"/>
      <c r="G39" s="33"/>
      <c r="H39" s="33"/>
      <c r="I39" s="33"/>
      <c r="J39" s="33"/>
      <c r="K39" s="2"/>
      <c r="L39" s="2"/>
      <c r="M39" s="4"/>
      <c r="N39" s="4"/>
      <c r="O39" s="4"/>
      <c r="P39" s="4"/>
      <c r="Q39" s="4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2:28" ht="15.75">
      <c r="B40" s="4"/>
      <c r="C40" s="33" t="s">
        <v>122</v>
      </c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2"/>
    </row>
    <row r="41" spans="2:28" ht="15.75">
      <c r="B41" s="2"/>
      <c r="C41" s="34" t="s">
        <v>123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2"/>
      <c r="Y41" s="2"/>
      <c r="Z41" s="2"/>
      <c r="AA41" s="2"/>
      <c r="AB41" s="2"/>
    </row>
  </sheetData>
  <mergeCells count="31">
    <mergeCell ref="C39:J39"/>
    <mergeCell ref="C40:O40"/>
    <mergeCell ref="C41:W41"/>
    <mergeCell ref="AB7:AB8"/>
    <mergeCell ref="P8:Q8"/>
    <mergeCell ref="W33:X33"/>
    <mergeCell ref="W35:X35"/>
    <mergeCell ref="S36:T36"/>
    <mergeCell ref="C38:O38"/>
    <mergeCell ref="U7:U8"/>
    <mergeCell ref="V7:W7"/>
    <mergeCell ref="X7:X8"/>
    <mergeCell ref="Y7:Y8"/>
    <mergeCell ref="Z7:Z8"/>
    <mergeCell ref="AA7:AA8"/>
    <mergeCell ref="K7:K8"/>
    <mergeCell ref="L7:L8"/>
    <mergeCell ref="M7:N7"/>
    <mergeCell ref="O7:O8"/>
    <mergeCell ref="R7:S7"/>
    <mergeCell ref="T7:T8"/>
    <mergeCell ref="B2:AB2"/>
    <mergeCell ref="B4:AB4"/>
    <mergeCell ref="B7:B8"/>
    <mergeCell ref="C7:C8"/>
    <mergeCell ref="D7:D8"/>
    <mergeCell ref="E7:E8"/>
    <mergeCell ref="F7:F8"/>
    <mergeCell ref="G7:G8"/>
    <mergeCell ref="H7:H8"/>
    <mergeCell ref="I7:J7"/>
  </mergeCells>
  <pageMargins left="0.7" right="0.7" top="0.75" bottom="0.75" header="0.3" footer="0.3"/>
  <pageSetup paperSize="9" orientation="portrait" r:id="rId1"/>
  <ignoredErrors>
    <ignoredError sqref="P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TD2015-WYNIKI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Kooba</dc:creator>
  <cp:lastModifiedBy>Kooba</cp:lastModifiedBy>
  <dcterms:created xsi:type="dcterms:W3CDTF">2015-04-09T16:32:04Z</dcterms:created>
  <dcterms:modified xsi:type="dcterms:W3CDTF">2015-04-09T16:34:53Z</dcterms:modified>
</cp:coreProperties>
</file>